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"/>
    </mc:Choice>
  </mc:AlternateContent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G46" i="15"/>
  <c r="H16" i="15"/>
  <c r="I16" i="15"/>
  <c r="J16" i="15"/>
  <c r="D4" i="22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I46" i="15"/>
  <c r="K45" i="15"/>
  <c r="J45" i="15"/>
  <c r="D7" i="22"/>
  <c r="I45" i="15"/>
  <c r="H45" i="15"/>
  <c r="H46" i="15"/>
  <c r="D9" i="22"/>
  <c r="G45" i="15"/>
  <c r="F45" i="15"/>
  <c r="F46" i="15"/>
  <c r="D8" i="22"/>
  <c r="E45" i="15"/>
  <c r="L45" i="15"/>
  <c r="E46" i="15"/>
  <c r="L46" i="15"/>
  <c r="D10" i="22"/>
  <c r="J46" i="15"/>
  <c r="D3" i="22"/>
</calcChain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<sst xmlns="http://schemas.openxmlformats.org/spreadsheetml/2006/main" count="294" uniqueCount="221">
  <si>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</si>
  <si>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</si>
  <si>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</si>
  <si>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</si>
  <si>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</si>
  <si>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</si>
  <si>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</si>
  <si>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</si>
  <si>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</si>
  <si>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</si>
  <si>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</si>
  <si>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</si>
  <si>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</si>
  <si>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</si>
  <si>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</si>
  <si>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</si>
  <si>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</si>
  <si>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</si>
  <si>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</si>
  <si>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</si>
  <si>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</si>
  <si>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</si>
  <si>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</si>
  <si>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</si>
  <si>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</si>
  <si>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</si>
  <si>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</si>
  <si>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</si>
  <si>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</si>
  <si>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</si>
  <si>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</si>
  <si>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</si>
  <si>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</si>
  <si>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</si>
  <si>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</si>
  <si>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</si>
  <si>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</si>
  <si>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</si>
  <si>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</si>
  <si>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</si>
  <si>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</si>
  <si>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</si>
  <si>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</si>
  <si>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</si>
  <si>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</si>
  <si>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</si>
  <si>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</si>
  <si>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</si>
  <si>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</si>
  <si>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</si>
  <si>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</si>
  <si>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</si>
  <si>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</si>
  <si>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</si>
  <si>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</si>
  <si>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</si>
  <si>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</si>
  <si>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</si>
  <si>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</si>
  <si>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</si>
  <si>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</si>
  <si>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</si>
  <si>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</si>
  <si>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</si>
  <si>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</si>
  <si>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</si>
  <si>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</si>
  <si>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</si>
  <si>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</si>
  <si>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</si>
  <si>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</si>
  <si>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</si>
  <si>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</si>
  <si>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</si>
  <si>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</si>
  <si>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</si>
  <si>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</si>
  <si>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</si>
  <si>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</si>
  <si>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</si>
  <si>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</si>
  <si>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</si>
  <si>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</si>
  <si>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</si>
  <si>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</si>
  <si>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</si>
  <si>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</si>
  <si>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</si>
  <si>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</si>
  <si>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</si>
  <si>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</si>
  <si>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</si>
  <si>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</si>
  <si>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</si>
  <si>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</si>
  <si>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</si>
  <si>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</si>
  <si>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</si>
  <si>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</si>
  <si>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</si>
  <si>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</si>
  <si>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</si>
  <si>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</si>
  <si>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</si>
  <si>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</si>
  <si>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</si>
  <si>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</si>
  <si>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</si>
  <si>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</si>
  <si>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</si>
  <si>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</si>
  <si>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</si>
  <si>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</si>
  <si>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</si>
  <si>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</si>
  <si>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</si>
  <si>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</si>
  <si>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</si>
  <si>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</si>
  <si>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</si>
  <si>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</si>
  <si>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</si>
  <si>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</si>
  <si>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</si>
  <si>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</si>
  <si>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</si>
  <si>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</si>
  <si>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</si>
  <si>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</si>
  <si>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</si>
  <si>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</si>
  <si>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</si>
  <si>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</si>
  <si>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</si>
  <si>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</si>
  <si>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</si>
  <si>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</si>
  <si>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</si>
  <si>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</si>
  <si>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</si>
  <si>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</si>
  <si>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</si>
  <si>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</si>
  <si>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</si>
  <si>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</si>
  <si>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</si>
  <si>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</si>
  <si>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</si>
  <si>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</si>
  <si>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</si>
  <si>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</si>
  <si>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</si>
  <si>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</si>
  <si>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</si>
  <si>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</si>
  <si>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</si>
  <si>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</si>
  <si>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</si>
  <si>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</si>
  <si>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</si>
  <si>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</si>
  <si>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</si>
  <si>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</si>
  <si>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</si>
  <si>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</si>
  <si>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</si>
  <si>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</si>
  <si>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</si>
  <si>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</si>
  <si>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</si>
  <si>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</si>
  <si>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</si>
  <si>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</si>
  <si>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</si>
  <si>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</si>
  <si>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</si>
  <si>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</si>
  <si>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</si>
  <si>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</si>
  <si>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</si>
  <si>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</si>
  <si>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</si>
  <si>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</si>
  <si>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</si>
  <si>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</si>
  <si>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</si>
  <si>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</si>
  <si>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</si>
  <si>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</si>
  <si>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</si>
  <si>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</si>
  <si>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</si>
  <si>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</si>
  <si>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</si>
  <si>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</si>
  <si>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</si>
  <si>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</si>
  <si>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</si>
  <si>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</si>
  <si>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</si>
  <si>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</si>
  <si>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</si>
  <si>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</si>
  <si>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</si>
  <si>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</si>
  <si>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</si>
  <si>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</si>
  <si>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</si>
  <si>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</si>
  <si>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</si>
  <si>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</si>
  <si>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</si>
  <si>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Миколаївський районний суд Одеської області</t>
  </si>
  <si>
    <t>67000.смт. Миколаївка.вул. Центральна 3</t>
  </si>
  <si>
    <t>Доручення судів України / іноземних судів</t>
  </si>
  <si>
    <t xml:space="preserve">Розглянуто справ судом присяжних </t>
  </si>
  <si>
    <t xml:space="preserve">В.Л. Горобець </t>
  </si>
  <si>
    <t>У.В. Шевчук</t>
  </si>
  <si>
    <t>(098)2564673</t>
  </si>
  <si>
    <t>inbox@mk.od.court.gov.ua</t>
  </si>
  <si>
    <t>4 квітня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</si>
</sst>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&amp;C&amp;LCA2F93DD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36</v>
      </c>
      <c r="F6" s="103">
        <v>6</v>
      </c>
      <c r="G6" s="103"/>
      <c r="H6" s="103">
        <v>10</v>
      </c>
      <c r="I6" s="121" t="s">
        <v>210</v>
      </c>
      <c r="J6" s="103">
        <v>26</v>
      </c>
      <c r="K6" s="84">
        <v>9</v>
      </c>
      <c r="L6" s="91">
        <f t="shared" ref="L6:L46" si="0">E6-F6</f>
        <v>30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/>
      <c r="F7" s="103"/>
      <c r="G7" s="103"/>
      <c r="H7" s="103"/>
      <c r="I7" s="103"/>
      <c r="J7" s="103"/>
      <c r="K7" s="84"/>
      <c r="L7" s="91">
        <f t="shared" si="0"/>
        <v>0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8</v>
      </c>
      <c r="F9" s="103">
        <v>7</v>
      </c>
      <c r="G9" s="103"/>
      <c r="H9" s="85">
        <v>6</v>
      </c>
      <c r="I9" s="103">
        <v>4</v>
      </c>
      <c r="J9" s="103">
        <v>2</v>
      </c>
      <c r="K9" s="84"/>
      <c r="L9" s="91">
        <f t="shared" si="0"/>
        <v>1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4</v>
      </c>
      <c r="F15" s="106">
        <v>3</v>
      </c>
      <c r="G15" s="106"/>
      <c r="H15" s="106">
        <v>3</v>
      </c>
      <c r="I15" s="106">
        <v>2</v>
      </c>
      <c r="J15" s="106">
        <v>1</v>
      </c>
      <c r="K15" s="94"/>
      <c r="L15" s="91">
        <f t="shared" si="0"/>
        <v>1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48</v>
      </c>
      <c r="F16" s="84">
        <f t="shared" si="1"/>
        <v>16</v>
      </c>
      <c r="G16" s="84">
        <f t="shared" si="1"/>
        <v>0</v>
      </c>
      <c r="H16" s="84">
        <f t="shared" si="1"/>
        <v>19</v>
      </c>
      <c r="I16" s="84">
        <f t="shared" si="1"/>
        <v>6</v>
      </c>
      <c r="J16" s="84">
        <f t="shared" si="1"/>
        <v>29</v>
      </c>
      <c r="K16" s="84">
        <f t="shared" si="1"/>
        <v>9</v>
      </c>
      <c r="L16" s="91">
        <f t="shared" si="0"/>
        <v>32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/>
      <c r="F17" s="84"/>
      <c r="G17" s="84"/>
      <c r="H17" s="84"/>
      <c r="I17" s="84"/>
      <c r="J17" s="84"/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</v>
      </c>
      <c r="F18" s="84"/>
      <c r="G18" s="84"/>
      <c r="H18" s="84"/>
      <c r="I18" s="84"/>
      <c r="J18" s="84">
        <v>1</v>
      </c>
      <c r="K18" s="84"/>
      <c r="L18" s="91">
        <f t="shared" si="0"/>
        <v>1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1</v>
      </c>
      <c r="F25" s="94"/>
      <c r="G25" s="94"/>
      <c r="H25" s="94"/>
      <c r="I25" s="94"/>
      <c r="J25" s="94">
        <v>1</v>
      </c>
      <c r="K25" s="94"/>
      <c r="L25" s="91">
        <f t="shared" si="0"/>
        <v>1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20</v>
      </c>
      <c r="F26" s="84">
        <v>17</v>
      </c>
      <c r="G26" s="84"/>
      <c r="H26" s="84">
        <v>18</v>
      </c>
      <c r="I26" s="84">
        <v>10</v>
      </c>
      <c r="J26" s="84">
        <v>2</v>
      </c>
      <c r="K26" s="84"/>
      <c r="L26" s="91">
        <f t="shared" si="0"/>
        <v>3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50</v>
      </c>
      <c r="F28" s="84">
        <v>46</v>
      </c>
      <c r="G28" s="84"/>
      <c r="H28" s="84">
        <v>43</v>
      </c>
      <c r="I28" s="84">
        <v>36</v>
      </c>
      <c r="J28" s="84">
        <v>7</v>
      </c>
      <c r="K28" s="84"/>
      <c r="L28" s="91">
        <f t="shared" si="0"/>
        <v>4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109</v>
      </c>
      <c r="F29" s="84">
        <v>40</v>
      </c>
      <c r="G29" s="84"/>
      <c r="H29" s="84">
        <v>40</v>
      </c>
      <c r="I29" s="84">
        <v>34</v>
      </c>
      <c r="J29" s="84">
        <v>69</v>
      </c>
      <c r="K29" s="84">
        <v>3</v>
      </c>
      <c r="L29" s="91">
        <f t="shared" si="0"/>
        <v>69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3</v>
      </c>
      <c r="F30" s="84">
        <v>3</v>
      </c>
      <c r="G30" s="84"/>
      <c r="H30" s="84">
        <v>2</v>
      </c>
      <c r="I30" s="84">
        <v>2</v>
      </c>
      <c r="J30" s="84">
        <v>1</v>
      </c>
      <c r="K30" s="84"/>
      <c r="L30" s="91">
        <f t="shared" si="0"/>
        <v>0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5</v>
      </c>
      <c r="F31" s="84">
        <v>2</v>
      </c>
      <c r="G31" s="84"/>
      <c r="H31" s="84">
        <v>2</v>
      </c>
      <c r="I31" s="84">
        <v>2</v>
      </c>
      <c r="J31" s="84">
        <v>3</v>
      </c>
      <c r="K31" s="84">
        <v>1</v>
      </c>
      <c r="L31" s="91">
        <f t="shared" si="0"/>
        <v>3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1</v>
      </c>
      <c r="F37" s="84">
        <v>1</v>
      </c>
      <c r="G37" s="84"/>
      <c r="H37" s="84">
        <v>1</v>
      </c>
      <c r="I37" s="84"/>
      <c r="J37" s="84"/>
      <c r="K37" s="84"/>
      <c r="L37" s="91">
        <f t="shared" si="0"/>
        <v>0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150</v>
      </c>
      <c r="F40" s="94">
        <v>75</v>
      </c>
      <c r="G40" s="94"/>
      <c r="H40" s="94">
        <v>68</v>
      </c>
      <c r="I40" s="94">
        <v>46</v>
      </c>
      <c r="J40" s="94">
        <v>82</v>
      </c>
      <c r="K40" s="94">
        <v>4</v>
      </c>
      <c r="L40" s="91">
        <f t="shared" si="0"/>
        <v>75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139</v>
      </c>
      <c r="F41" s="84">
        <v>105</v>
      </c>
      <c r="G41" s="84"/>
      <c r="H41" s="84">
        <v>67</v>
      </c>
      <c r="I41" s="121" t="s">
        <v>210</v>
      </c>
      <c r="J41" s="84">
        <v>72</v>
      </c>
      <c r="K41" s="84"/>
      <c r="L41" s="91">
        <f t="shared" si="0"/>
        <v>34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139</v>
      </c>
      <c r="F45" s="84">
        <f t="shared" ref="F45:K45" si="2">F41+F43+F44</f>
        <v>105</v>
      </c>
      <c r="G45" s="84">
        <f t="shared" si="2"/>
        <v>0</v>
      </c>
      <c r="H45" s="84">
        <f t="shared" si="2"/>
        <v>67</v>
      </c>
      <c r="I45" s="84">
        <f>I43+I44</f>
        <v>0</v>
      </c>
      <c r="J45" s="84">
        <f t="shared" si="2"/>
        <v>72</v>
      </c>
      <c r="K45" s="84">
        <f t="shared" si="2"/>
        <v>0</v>
      </c>
      <c r="L45" s="91">
        <f t="shared" si="0"/>
        <v>34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338</v>
      </c>
      <c r="F46" s="84">
        <f t="shared" si="3"/>
        <v>196</v>
      </c>
      <c r="G46" s="84">
        <f t="shared" si="3"/>
        <v>0</v>
      </c>
      <c r="H46" s="84">
        <f t="shared" si="3"/>
        <v>154</v>
      </c>
      <c r="I46" s="84">
        <f t="shared" si="3"/>
        <v>52</v>
      </c>
      <c r="J46" s="84">
        <f t="shared" si="3"/>
        <v>184</v>
      </c>
      <c r="K46" s="84">
        <f t="shared" si="3"/>
        <v>13</v>
      </c>
      <c r="L46" s="91">
        <f t="shared" si="0"/>
        <v>142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&amp;R2&amp;C&amp;R2&amp;LCA2F93DD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/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26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7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6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3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5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3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50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2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56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5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&amp;R3&amp;C&amp;R3&amp;LCA2F93DD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10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6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/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3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12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/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12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8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112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38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1900266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161816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/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4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4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124</v>
      </c>
      <c r="F58" s="109">
        <f>F59+F62+F63+F64</f>
        <v>26</v>
      </c>
      <c r="G58" s="109">
        <f>G59+G62+G63+G64</f>
        <v>2</v>
      </c>
      <c r="H58" s="109">
        <f>H59+H62+H63+H64</f>
        <v>1</v>
      </c>
      <c r="I58" s="109">
        <f>I59+I62+I63+I64</f>
        <v>1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12</v>
      </c>
      <c r="F59" s="94">
        <v>4</v>
      </c>
      <c r="G59" s="94">
        <v>2</v>
      </c>
      <c r="H59" s="94"/>
      <c r="I59" s="94">
        <v>1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4</v>
      </c>
      <c r="F60" s="86">
        <v>3</v>
      </c>
      <c r="G60" s="86">
        <v>2</v>
      </c>
      <c r="H60" s="86"/>
      <c r="I60" s="86">
        <v>1</v>
      </c>
    </row>
    <row r="61" spans="1:9" ht="13.5" customHeight="1" x14ac:dyDescent="0.2">
      <c r="A61" s="249" t="s">
        <v>204</v>
      </c>
      <c r="B61" s="250"/>
      <c r="C61" s="250"/>
      <c r="D61" s="251"/>
      <c r="E61" s="86"/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/>
      <c r="F62" s="84"/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48</v>
      </c>
      <c r="F63" s="84">
        <v>19</v>
      </c>
      <c r="G63" s="84"/>
      <c r="H63" s="84">
        <v>1</v>
      </c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64</v>
      </c>
      <c r="F64" s="84">
        <v>3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81</v>
      </c>
      <c r="G68" s="115">
        <v>303465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12</v>
      </c>
      <c r="G69" s="117">
        <v>114073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69</v>
      </c>
      <c r="G70" s="117">
        <v>189392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42</v>
      </c>
      <c r="G71" s="115">
        <v>32586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&amp;R4&amp;C&amp;R4&amp;LCA2F93DD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7.0652173913043477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31.03448275862069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4.8780487804878048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78.571428571428569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77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169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75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167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291</v>
      </c>
    </row>
    <row r="14" spans="1:4" ht="16.5" customHeight="1" x14ac:dyDescent="0.2">
      <c r="A14" s="249" t="s">
        <v>204</v>
      </c>
      <c r="B14" s="251"/>
      <c r="C14" s="10">
        <v>12</v>
      </c>
      <c r="D14" s="94"/>
    </row>
    <row r="15" spans="1:4" ht="16.5" customHeight="1" x14ac:dyDescent="0.2">
      <c r="A15" s="252" t="s">
        <v>30</v>
      </c>
      <c r="B15" s="252"/>
      <c r="C15" s="10">
        <v>13</v>
      </c>
      <c r="D15" s="84"/>
    </row>
    <row r="16" spans="1:4" ht="16.5" customHeight="1" x14ac:dyDescent="0.2">
      <c r="A16" s="252" t="s">
        <v>104</v>
      </c>
      <c r="B16" s="252"/>
      <c r="C16" s="10">
        <v>14</v>
      </c>
      <c r="D16" s="84">
        <v>87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37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/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&amp;R5&amp;C&amp;R5&amp;LCA2F93DD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2021-09-02T06:14:55Z</cp:lastPrinted>
  <dcterms:created xsi:type="dcterms:W3CDTF">2004-04-20T14:33:35Z</dcterms:created>
  <dcterms:modified xsi:type="dcterms:W3CDTF">2022-08-03T07:28:21Z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1-мзс_00508_1.2022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8E8BD487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