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\Desktop\New folder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<sst xmlns="http://schemas.openxmlformats.org/spreadsheetml/2006/main" count="280" uniqueCount="211">
  <si>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</si>
  <si>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</si>
  <si>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</si>
  <si>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</si>
  <si>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</si>
  <si>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</si>
  <si>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</si>
  <si>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</si>
  <si>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</si>
  <si>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</si>
  <si>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</si>
  <si>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</si>
  <si>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Миколаївський районний суд Одеської області</t>
  </si>
  <si>
    <t>67000,смт. Миколаївка,вул. Центральна 3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</si>
  <si>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</si>
  <si>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</si>
  <si>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</si>
  <si>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</si>
  <si>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</si>
  <si>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</si>
  <si>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</si>
  <si>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</si>
  <si>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</si>
  <si>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</si>
  <si>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</si>
  <si>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</si>
  <si>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</si>
  <si>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</si>
  <si>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</si>
  <si>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</si>
  <si>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</si>
  <si>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</si>
  <si>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</si>
  <si>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</si>
  <si>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</si>
  <si>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</si>
  <si>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</si>
  <si>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</si>
  <si>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</si>
  <si>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</si>
  <si>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</si>
  <si>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</si>
  <si>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</si>
  <si>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</si>
  <si>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</si>
  <si>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</si>
  <si>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</si>
  <si>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</si>
  <si>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</si>
  <si>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</si>
  <si>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</si>
  <si>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</si>
  <si>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</si>
  <si>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</si>
  <si>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</si>
  <si>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</si>
  <si>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</si>
  <si>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</si>
  <si>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</si>
  <si>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</si>
  <si>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</si>
  <si>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</si>
  <si>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</si>
  <si>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</si>
  <si>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</si>
  <si>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</si>
  <si>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</si>
  <si>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</si>
  <si>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</si>
  <si>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</si>
  <si>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</si>
  <si>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</si>
  <si>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</si>
  <si>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</si>
  <si>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</si>
  <si>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</si>
  <si>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</si>
  <si>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</si>
  <si>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</si>
  <si>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</si>
  <si>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</si>
  <si>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</si>
  <si>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</si>
  <si>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</si>
  <si>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</si>
  <si>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</si>
  <si>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</si>
  <si>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</si>
  <si>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</si>
  <si>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</si>
  <si>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</si>
  <si>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</si>
  <si>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</si>
  <si>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</si>
  <si>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</si>
  <si>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</si>
  <si>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</si>
  <si>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</si>
  <si>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</si>
  <si>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</si>
  <si>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</si>
  <si>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</si>
  <si>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</si>
  <si>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</si>
  <si>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</si>
  <si>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</si>
  <si>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</si>
  <si>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</si>
  <si>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</si>
  <si>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</si>
  <si>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</si>
  <si>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</si>
  <si>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</si>
  <si>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</si>
  <si>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</si>
  <si>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</si>
  <si>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</si>
  <si>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</si>
  <si>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</si>
  <si>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</si>
  <si>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</si>
  <si>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</si>
  <si>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</si>
  <si>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</si>
  <si>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</si>
  <si>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</si>
  <si>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</si>
  <si>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</si>
  <si>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</si>
  <si>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</si>
  <si>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</si>
  <si>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</si>
  <si>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</si>
  <si>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</si>
  <si>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</si>
  <si>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</si>
  <si>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</si>
  <si>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</si>
  <si>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</si>
  <si>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</si>
  <si>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</si>
  <si>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</si>
  <si>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</si>
  <si>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</si>
  <si>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</si>
  <si>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</si>
  <si>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</si>
  <si>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</si>
  <si>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</si>
  <si>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</si>
  <si>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</si>
  <si>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</si>
  <si>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</si>
  <si>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</si>
  <si>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</si>
  <si>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</si>
  <si>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</si>
  <si>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</si>
  <si>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</si>
  <si>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</si>
  <si>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</si>
  <si>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</si>
  <si>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</si>
  <si>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</si>
  <si>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</si>
  <si>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</si>
  <si>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</si>
  <si>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</si>
  <si>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</si>
  <si>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</si>
  <si>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</si>
  <si>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</si>
  <si>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</si>
  <si>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</si>
  <si>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</si>
  <si>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</si>
  <si>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</si>
  <si>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</si>
  <si>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</si>
  <si>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</si>
  <si>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</si>
  <si>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</si>
  <si>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</si>
  <si>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</si>
  <si>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</si>
  <si>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</si>
  <si>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</si>
  <si>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</si>
  <si>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</si>
  <si>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</si>
  <si>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</si>
  <si>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</si>
  <si>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</si>
  <si>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</si>
  <si>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</si>
  <si>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</si>
  <si>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</si>
  <si>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</si>
  <si>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</si>
  <si>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</si>
  <si>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</si>
  <si>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</si>
  <si>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</si>
  <si>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</si>
  <si>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</si>
  <si>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В.Л. Горобець </t>
  </si>
  <si>
    <t>(П.І.Б.)</t>
  </si>
  <si>
    <t>У.В. Шевчук</t>
  </si>
  <si>
    <t>(0257)22177</t>
  </si>
  <si>
    <t>inbox@mk.od.court.gov.ua</t>
  </si>
  <si>
    <t>1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</si>
</sst>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4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4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&amp;LF750D3DD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27</v>
      </c>
      <c r="F6" s="91">
        <v>13</v>
      </c>
      <c r="G6" s="91"/>
      <c r="H6" s="91">
        <v>11</v>
      </c>
      <c r="I6" s="91" t="s">
        <v>70</v>
      </c>
      <c r="J6" s="91">
        <v>16</v>
      </c>
      <c r="K6" s="92">
        <v>7</v>
      </c>
      <c r="L6" s="104">
        <f t="shared" ref="L6:L11" si="0">E6-F6</f>
        <v>14</v>
      </c>
    </row>
    <row r="7" spans="1:12" x14ac:dyDescent="0.2">
      <c r="A7" s="66"/>
      <c r="B7" s="72" t="s">
        <v>33</v>
      </c>
      <c r="C7" s="81"/>
      <c r="D7" s="88">
        <v>2</v>
      </c>
      <c r="E7" s="91">
        <v>131</v>
      </c>
      <c r="F7" s="91">
        <v>130</v>
      </c>
      <c r="G7" s="91">
        <v>1</v>
      </c>
      <c r="H7" s="91">
        <v>129</v>
      </c>
      <c r="I7" s="91">
        <v>124</v>
      </c>
      <c r="J7" s="91">
        <v>2</v>
      </c>
      <c r="K7" s="92"/>
      <c r="L7" s="104">
        <f t="shared" si="0"/>
        <v>1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20</v>
      </c>
      <c r="F9" s="91">
        <v>18</v>
      </c>
      <c r="G9" s="91">
        <v>1</v>
      </c>
      <c r="H9" s="92">
        <v>19</v>
      </c>
      <c r="I9" s="91">
        <v>14</v>
      </c>
      <c r="J9" s="91">
        <v>1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7</v>
      </c>
      <c r="F12" s="91">
        <v>7</v>
      </c>
      <c r="G12" s="91"/>
      <c r="H12" s="91">
        <v>7</v>
      </c>
      <c r="I12" s="91">
        <v>7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2</v>
      </c>
      <c r="F14" s="91">
        <v>2</v>
      </c>
      <c r="G14" s="91"/>
      <c r="H14" s="91">
        <v>2</v>
      </c>
      <c r="I14" s="91">
        <v>2</v>
      </c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187</v>
      </c>
      <c r="F15" s="92">
        <f t="shared" si="2"/>
        <v>170</v>
      </c>
      <c r="G15" s="92">
        <f t="shared" si="2"/>
        <v>2</v>
      </c>
      <c r="H15" s="92">
        <f t="shared" si="2"/>
        <v>168</v>
      </c>
      <c r="I15" s="92">
        <f t="shared" si="2"/>
        <v>147</v>
      </c>
      <c r="J15" s="92">
        <f t="shared" si="2"/>
        <v>19</v>
      </c>
      <c r="K15" s="92">
        <f t="shared" si="2"/>
        <v>7</v>
      </c>
      <c r="L15" s="104">
        <f t="shared" si="1"/>
        <v>17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2</v>
      </c>
      <c r="F16" s="92">
        <v>2</v>
      </c>
      <c r="G16" s="92"/>
      <c r="H16" s="92">
        <v>2</v>
      </c>
      <c r="I16" s="92">
        <v>2</v>
      </c>
      <c r="J16" s="92"/>
      <c r="K16" s="92"/>
      <c r="L16" s="104">
        <f t="shared" si="1"/>
        <v>0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5</v>
      </c>
      <c r="F17" s="92">
        <v>2</v>
      </c>
      <c r="G17" s="92"/>
      <c r="H17" s="92">
        <v>2</v>
      </c>
      <c r="I17" s="92"/>
      <c r="J17" s="92">
        <v>3</v>
      </c>
      <c r="K17" s="92">
        <v>1</v>
      </c>
      <c r="L17" s="104">
        <f t="shared" si="1"/>
        <v>3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5</v>
      </c>
      <c r="F24" s="92">
        <v>2</v>
      </c>
      <c r="G24" s="92"/>
      <c r="H24" s="92">
        <v>2</v>
      </c>
      <c r="I24" s="92"/>
      <c r="J24" s="92">
        <v>3</v>
      </c>
      <c r="K24" s="92">
        <v>1</v>
      </c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5</v>
      </c>
      <c r="F25" s="92">
        <v>5</v>
      </c>
      <c r="G25" s="92"/>
      <c r="H25" s="92">
        <v>5</v>
      </c>
      <c r="I25" s="92">
        <v>5</v>
      </c>
      <c r="J25" s="92"/>
      <c r="K25" s="92"/>
      <c r="L25" s="104">
        <f t="shared" si="1"/>
        <v>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137</v>
      </c>
      <c r="F27" s="92">
        <v>134</v>
      </c>
      <c r="G27" s="92"/>
      <c r="H27" s="92">
        <v>134</v>
      </c>
      <c r="I27" s="92">
        <v>125</v>
      </c>
      <c r="J27" s="92">
        <v>3</v>
      </c>
      <c r="K27" s="92"/>
      <c r="L27" s="104">
        <f t="shared" si="1"/>
        <v>3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251</v>
      </c>
      <c r="F28" s="92">
        <v>130</v>
      </c>
      <c r="G28" s="92">
        <v>4</v>
      </c>
      <c r="H28" s="92">
        <v>153</v>
      </c>
      <c r="I28" s="92">
        <v>147</v>
      </c>
      <c r="J28" s="92">
        <v>98</v>
      </c>
      <c r="K28" s="92">
        <v>13</v>
      </c>
      <c r="L28" s="104">
        <f t="shared" si="1"/>
        <v>121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35</v>
      </c>
      <c r="F29" s="92">
        <v>35</v>
      </c>
      <c r="G29" s="92"/>
      <c r="H29" s="92">
        <v>35</v>
      </c>
      <c r="I29" s="92">
        <v>34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47</v>
      </c>
      <c r="F30" s="92">
        <v>34</v>
      </c>
      <c r="G30" s="92"/>
      <c r="H30" s="92">
        <v>41</v>
      </c>
      <c r="I30" s="92">
        <v>39</v>
      </c>
      <c r="J30" s="92">
        <v>6</v>
      </c>
      <c r="K30" s="92"/>
      <c r="L30" s="104">
        <f t="shared" si="1"/>
        <v>13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/>
      <c r="G31" s="92"/>
      <c r="H31" s="92">
        <v>1</v>
      </c>
      <c r="I31" s="92">
        <v>1</v>
      </c>
      <c r="J31" s="92"/>
      <c r="K31" s="92"/>
      <c r="L31" s="104">
        <f t="shared" si="1"/>
        <v>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1</v>
      </c>
      <c r="F32" s="92"/>
      <c r="G32" s="92"/>
      <c r="H32" s="92">
        <v>1</v>
      </c>
      <c r="I32" s="92"/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4</v>
      </c>
      <c r="F36" s="92">
        <v>2</v>
      </c>
      <c r="G36" s="92"/>
      <c r="H36" s="92">
        <v>4</v>
      </c>
      <c r="I36" s="92">
        <v>4</v>
      </c>
      <c r="J36" s="92"/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322</v>
      </c>
      <c r="F40" s="92">
        <v>182</v>
      </c>
      <c r="G40" s="92">
        <v>4</v>
      </c>
      <c r="H40" s="92">
        <v>215</v>
      </c>
      <c r="I40" s="92">
        <v>196</v>
      </c>
      <c r="J40" s="92">
        <v>107</v>
      </c>
      <c r="K40" s="92">
        <v>13</v>
      </c>
      <c r="L40" s="104">
        <f t="shared" si="1"/>
        <v>140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280</v>
      </c>
      <c r="F41" s="92">
        <v>242</v>
      </c>
      <c r="G41" s="92"/>
      <c r="H41" s="92">
        <v>250</v>
      </c>
      <c r="I41" s="92" t="s">
        <v>70</v>
      </c>
      <c r="J41" s="92">
        <v>30</v>
      </c>
      <c r="K41" s="92"/>
      <c r="L41" s="104">
        <f t="shared" si="1"/>
        <v>38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280</v>
      </c>
      <c r="F45" s="92">
        <f>F41+F43+F44</f>
        <v>242</v>
      </c>
      <c r="G45" s="92">
        <f>G41+G43+G44</f>
        <v>0</v>
      </c>
      <c r="H45" s="92">
        <f>H41+H43+H44</f>
        <v>250</v>
      </c>
      <c r="I45" s="92">
        <f>I43+I44</f>
        <v>0</v>
      </c>
      <c r="J45" s="92">
        <f>J41+J43+J44</f>
        <v>30</v>
      </c>
      <c r="K45" s="92">
        <f>K41+K43+K44</f>
        <v>0</v>
      </c>
      <c r="L45" s="104">
        <f t="shared" si="1"/>
        <v>38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794</v>
      </c>
      <c r="F46" s="92">
        <f t="shared" si="3"/>
        <v>596</v>
      </c>
      <c r="G46" s="92">
        <f t="shared" si="3"/>
        <v>6</v>
      </c>
      <c r="H46" s="92">
        <f t="shared" si="3"/>
        <v>635</v>
      </c>
      <c r="I46" s="92">
        <f t="shared" si="3"/>
        <v>343</v>
      </c>
      <c r="J46" s="92">
        <f t="shared" si="3"/>
        <v>159</v>
      </c>
      <c r="K46" s="92">
        <f t="shared" si="3"/>
        <v>21</v>
      </c>
      <c r="L46" s="104">
        <f t="shared" si="1"/>
        <v>198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44:C4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Миколаївський районний суд Одеської області, 
Початок періоду: 01.01.2020, Кінець періоду: 30.06.2020&amp;LF750D3DD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15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4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3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/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11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2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23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/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1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48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20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20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8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4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>
        <v>1</v>
      </c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Миколаївський районний суд Одеської області, 
Початок періоду: 01.01.2020, Кінець періоду: 30.06.2020&amp;LF750D3DD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11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11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/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/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/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138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/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3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2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3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8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247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75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1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5296882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1044695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4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3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12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6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3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161</v>
      </c>
      <c r="F55" s="92">
        <v>4</v>
      </c>
      <c r="G55" s="92">
        <v>3</v>
      </c>
      <c r="H55" s="92"/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/>
      <c r="F56" s="92">
        <v>2</v>
      </c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137</v>
      </c>
      <c r="F57" s="92">
        <v>71</v>
      </c>
      <c r="G57" s="92">
        <v>5</v>
      </c>
      <c r="H57" s="92">
        <v>1</v>
      </c>
      <c r="I57" s="92">
        <v>1</v>
      </c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246</v>
      </c>
      <c r="F58" s="92">
        <v>4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347</v>
      </c>
      <c r="G62" s="208">
        <v>1455905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23</v>
      </c>
      <c r="G63" s="209">
        <v>1006050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324</v>
      </c>
      <c r="G64" s="209">
        <v>449855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166</v>
      </c>
      <c r="G65" s="208">
        <v>69351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Миколаївський районний суд Одеської області, 
Початок періоду: 01.01.2020, Кінець періоду: 30.06.2020&amp;LF750D3DD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13.20754716981132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36.842105263157897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33.333333333333336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12.149532710280374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106.54362416107382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317.5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397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51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21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140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93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33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 t="s">
        <v>208</v>
      </c>
      <c r="D23" s="237"/>
    </row>
    <row r="24" spans="1:7" ht="12.95" customHeight="1" x14ac:dyDescent="0.2">
      <c r="A24" s="229" t="s">
        <v>198</v>
      </c>
      <c r="B24" s="232"/>
      <c r="C24" s="173" t="s">
        <v>208</v>
      </c>
      <c r="D24" s="173"/>
    </row>
    <row r="25" spans="1:7" ht="12.95" customHeight="1" x14ac:dyDescent="0.2">
      <c r="A25" s="228" t="s">
        <v>199</v>
      </c>
      <c r="B25" s="232"/>
      <c r="C25" s="173" t="s">
        <v>209</v>
      </c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210</v>
      </c>
      <c r="D27" s="238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Миколаївський районний суд Одеської області, 
Початок періоду: 01.01.2020, Кінець періоду: 30.06.2020&amp;LF750D3DD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Leonid</cp:lastModifiedBy>
  <dcterms:created xsi:type="dcterms:W3CDTF">2020-07-22T08:18:02Z</dcterms:created>
  <dcterms:modified xsi:type="dcterms:W3CDTF">2020-07-22T08:18:02Z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F750D3DD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